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K:\Dept\Purchasing\_STAFF\Ashley Kennedy-Shell\Facilities Uniforms\Solicitation\"/>
    </mc:Choice>
  </mc:AlternateContent>
  <xr:revisionPtr revIDLastSave="0" documentId="13_ncr:1_{0CC35DB6-DE66-475A-886E-B26D7379A502}" xr6:coauthVersionLast="45" xr6:coauthVersionMax="45" xr10:uidLastSave="{00000000-0000-0000-0000-000000000000}"/>
  <bookViews>
    <workbookView xWindow="10" yWindow="10" windowWidth="19180" windowHeight="10180" xr2:uid="{B1417B64-3C73-45AA-8417-B31C913AD9D3}"/>
  </bookViews>
  <sheets>
    <sheet name="LOT A Uniforms" sheetId="1" r:id="rId1"/>
    <sheet name="LOT B Footwear" sheetId="6" r:id="rId2"/>
  </sheets>
  <definedNames>
    <definedName name="_xlnm.Print_Titles" localSheetId="0">'LOT A Uniforms'!$1:$1</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 l="1"/>
  <c r="E4" i="6"/>
  <c r="I33" i="1"/>
  <c r="E37" i="1"/>
  <c r="E38" i="1"/>
  <c r="E39" i="1"/>
  <c r="I35" i="1"/>
  <c r="G35" i="1"/>
  <c r="F36" i="1"/>
  <c r="G36" i="1"/>
  <c r="I36" i="1"/>
  <c r="G37" i="1"/>
  <c r="I37" i="1"/>
  <c r="E35" i="1"/>
  <c r="F35" i="1"/>
  <c r="F37" i="1"/>
  <c r="F38" i="1"/>
  <c r="G38" i="1"/>
  <c r="I38" i="1"/>
  <c r="F39" i="1"/>
  <c r="G39" i="1"/>
  <c r="I39" i="1"/>
  <c r="E5" i="1"/>
  <c r="E4" i="1"/>
  <c r="F4" i="1"/>
  <c r="E24" i="1"/>
  <c r="E23" i="1"/>
  <c r="E20" i="1"/>
  <c r="E19" i="1"/>
  <c r="E18" i="1"/>
  <c r="E16" i="1"/>
  <c r="E15" i="1"/>
  <c r="E33" i="1"/>
  <c r="F33" i="1"/>
  <c r="G33" i="1"/>
  <c r="F5" i="1"/>
  <c r="G5" i="1"/>
  <c r="I5" i="1"/>
  <c r="E8" i="1"/>
  <c r="F8" i="1"/>
  <c r="G8" i="1"/>
  <c r="I8" i="1"/>
  <c r="E7" i="1"/>
  <c r="F7" i="1"/>
  <c r="G7" i="1"/>
  <c r="I7" i="1"/>
  <c r="E9" i="1"/>
  <c r="F9" i="1"/>
  <c r="E6" i="1"/>
  <c r="E10" i="1"/>
  <c r="F10" i="1"/>
  <c r="G10" i="1"/>
  <c r="I10" i="1"/>
  <c r="E11" i="1"/>
  <c r="F11" i="1"/>
  <c r="G11" i="1"/>
  <c r="I11" i="1"/>
  <c r="E8" i="6"/>
  <c r="F8" i="6"/>
  <c r="G8" i="6"/>
  <c r="I8" i="6"/>
  <c r="E7" i="6"/>
  <c r="F7" i="6"/>
  <c r="G7" i="6"/>
  <c r="I7" i="6"/>
  <c r="G9" i="1"/>
  <c r="I9" i="1"/>
  <c r="F6" i="1"/>
  <c r="G6" i="1"/>
  <c r="I6" i="1"/>
  <c r="G4" i="1"/>
  <c r="I4" i="1"/>
  <c r="E9" i="6"/>
  <c r="F9" i="6"/>
  <c r="G9" i="6"/>
  <c r="I9" i="6"/>
  <c r="E6" i="6"/>
  <c r="F6" i="6"/>
  <c r="G6" i="6"/>
  <c r="I6" i="6"/>
  <c r="E5" i="6"/>
  <c r="F5" i="6"/>
  <c r="G5" i="6"/>
  <c r="I5" i="6"/>
  <c r="F4" i="6"/>
  <c r="G4" i="6"/>
  <c r="I4" i="6"/>
  <c r="F3" i="6"/>
  <c r="G3" i="6"/>
  <c r="I3" i="6"/>
  <c r="I10" i="6"/>
  <c r="E34" i="1"/>
  <c r="E31" i="1"/>
  <c r="E30" i="1"/>
  <c r="E28" i="1"/>
  <c r="E27" i="1"/>
  <c r="E25" i="1"/>
  <c r="E22" i="1"/>
  <c r="F22" i="1"/>
  <c r="G22" i="1"/>
  <c r="I22" i="1"/>
  <c r="E21" i="1"/>
  <c r="F20" i="1"/>
  <c r="G20" i="1"/>
  <c r="I20" i="1"/>
  <c r="E17" i="1"/>
  <c r="F17" i="1"/>
  <c r="G17" i="1"/>
  <c r="I17" i="1"/>
  <c r="F16" i="1"/>
  <c r="G16" i="1"/>
  <c r="I16" i="1"/>
  <c r="F19" i="1"/>
  <c r="G19" i="1"/>
  <c r="I19" i="1"/>
  <c r="E26" i="1"/>
  <c r="E29" i="1"/>
  <c r="E32" i="1"/>
  <c r="E14" i="1"/>
  <c r="F14" i="1"/>
  <c r="E13" i="1"/>
  <c r="F13" i="1"/>
  <c r="E12" i="1"/>
  <c r="H41" i="1"/>
  <c r="I41" i="1"/>
  <c r="H40" i="1"/>
  <c r="I40" i="1"/>
  <c r="F15" i="1"/>
  <c r="G15" i="1"/>
  <c r="I15" i="1"/>
  <c r="F12" i="1"/>
  <c r="F3" i="1"/>
  <c r="G3" i="1"/>
  <c r="I3" i="1"/>
  <c r="G12" i="1"/>
  <c r="I12" i="1"/>
  <c r="G13" i="1"/>
  <c r="I13" i="1"/>
  <c r="G14" i="1"/>
  <c r="I14" i="1"/>
  <c r="F23" i="1"/>
  <c r="G23" i="1"/>
  <c r="I23" i="1"/>
  <c r="F18" i="1"/>
  <c r="G18" i="1"/>
  <c r="I18" i="1"/>
  <c r="F25" i="1"/>
  <c r="G25" i="1"/>
  <c r="I25" i="1"/>
  <c r="F24" i="1"/>
  <c r="F21" i="1"/>
  <c r="G21" i="1"/>
  <c r="I21" i="1"/>
  <c r="F26" i="1"/>
  <c r="G26" i="1"/>
  <c r="I26" i="1"/>
  <c r="G24" i="1"/>
  <c r="I24" i="1"/>
  <c r="F28" i="1"/>
  <c r="G28" i="1"/>
  <c r="I28" i="1"/>
  <c r="F31" i="1"/>
  <c r="G31" i="1"/>
  <c r="I31" i="1"/>
  <c r="F27" i="1"/>
  <c r="G27" i="1"/>
  <c r="I27" i="1"/>
  <c r="F29" i="1"/>
  <c r="G29" i="1"/>
  <c r="I29" i="1"/>
  <c r="F32" i="1"/>
  <c r="G32" i="1"/>
  <c r="I32" i="1"/>
  <c r="F34" i="1"/>
  <c r="G34" i="1"/>
  <c r="I34" i="1"/>
  <c r="F30" i="1"/>
  <c r="G30" i="1"/>
  <c r="I30" i="1"/>
  <c r="I42" i="1"/>
</calcChain>
</file>

<file path=xl/sharedStrings.xml><?xml version="1.0" encoding="utf-8"?>
<sst xmlns="http://schemas.openxmlformats.org/spreadsheetml/2006/main" count="73" uniqueCount="62">
  <si>
    <t>Part Number</t>
  </si>
  <si>
    <t>Amount of Discount</t>
  </si>
  <si>
    <t>Unit Price Discount Applied</t>
  </si>
  <si>
    <t>Estimated Qty</t>
  </si>
  <si>
    <t>Extended Price</t>
  </si>
  <si>
    <t>LOT A - Work Uniforms</t>
  </si>
  <si>
    <t xml:space="preserve">Men's Short Sleeve Polo Shirt: Red Kap SK96  Performance Knit Pocket less Core Polo,  Item#/MPN: SK96NV or equal; Blend: 100% Polyester;  Collar: Rib Knit Collar; Country of Origin: Imported; Fabric: 4.5oz Pique knit; Pocket: None; </t>
  </si>
  <si>
    <t xml:space="preserve">Jacket: Brand: Red Kap (JP66BK) / Soft Shell fleece jacket or equal; Color: black; Shell: 92% polyester 8% spandex; Lining: 100% polyester fleece; Collar: Stand-up Collar with fleece lining water &amp; wind resistant finish; Pockets: 2 interior pockets, 1 outer pocket with concealed zipper closure vertical, two lower on-seam pockets with concealed zipper closures; </t>
  </si>
  <si>
    <t xml:space="preserve">Men’s Pants (Light weight);  Brand: Carhartt Dungaree Work Pants or equal. 100% Ring Spun Cotton Duct  Lining: Unlined; Closure: zipper closure;  Pockets: multiple tool and utility pockets with left-leg hammer loop &amp; right-leg utility; band </t>
  </si>
  <si>
    <t>Embroidery: Department Name</t>
  </si>
  <si>
    <r>
      <t xml:space="preserve">Discount Percent                                                                                                                                                                                                                                                     </t>
    </r>
    <r>
      <rPr>
        <b/>
        <sz val="10"/>
        <color theme="0"/>
        <rFont val="Arial Narrow"/>
        <family val="2"/>
      </rPr>
      <t xml:space="preserve"> Ex: .10 = 10%</t>
    </r>
  </si>
  <si>
    <t>Sample Line</t>
  </si>
  <si>
    <t>MFGXXXX</t>
  </si>
  <si>
    <t>Final Total Lot A</t>
  </si>
  <si>
    <t>Men’s Pants- Carhart #B-324  Washed Twill Relaxed Fit Work Pant or Equal; Fabric: 9.25-ounce, 100% cotton ring spun peached twill; Belt loops: Strong sewn-on-seam belt loops; Pockets: Multiple tool and utility pockets with hammer loop on left leg; Heavy-hauling reinforced back pockets</t>
  </si>
  <si>
    <t xml:space="preserve">Unisex Shirts Short Sleeve-Red Kap SP24BY SS/SSL, or equal  Fabric: 4.25 oz. Poplin; Blend: 65% Polyester, 35% Cotton; Finish: Pre-cure durable press with soil release and wickable finish; Closure: Six buttons plus gripper at neck; Collar: Two-piece, lined, sewn-in stays; Pocket: Two button-thru, hex-style pockets with angled bartacks, bartacked pencil stall on left pocket; Facing: Stitched-down front; </t>
  </si>
  <si>
    <t xml:space="preserve">Women's Short Sleeve Polo Shirt: Red Kap SK97 Women's Pocket less Core Polo ,  Item#/MPN: SK97NV; Blend: 100% Polyester;  Collar: Rib Knit Collar;  Fabric: 4.5oz Pique knit; Pocket: None; </t>
  </si>
  <si>
    <t>Women's Custodial Smock: Red Kap TP11 Women's Fitted Adjustable Three Quarter Sleeve Smock - Item#: TP11NV, MPN: TP11NV-M or equal; Blend: 80% Polyester / 20% Combed Cotton; Closure: Six buttons; Collar: One-piece, lined, notched lapel; Country of Origin: Imported; Fabric: 5 oz. Performance Blend Poplin; Finish: Pre-cure durable press; Length: 31.25" (based on size medium - back); Pocket: Two lower pockets</t>
  </si>
  <si>
    <t xml:space="preserve">Pants: Brand: Bulwark FR (PLJ8NV 40 30) or equal; Navy Dungaree, Excel FR, Flame-Resistant, 88% Cotton; 12% Nylon, water repellant; Hazard Risk Category #2;  ATPV Rating – 14.6 cal./cm2; Closure: waist button, zipper front; Pockets:12 pockets; Fabric: 11.5 oz. fabric weight; Must meet NFPA 2112 standards </t>
  </si>
  <si>
    <t>Lot A of Bid Schedule</t>
  </si>
  <si>
    <t>Place your proposed discount percentage here →</t>
  </si>
  <si>
    <t>Directions:  Bidders shall submit information only in the fields shaded gold. DO NOT touch other fields.  Market basket prices shall remain firm through-out the contract. Uniform pieces purchased outside of the market basket shall use the discount provided at the top.  Bidders MUST bid on every line to be considered for an award.</t>
  </si>
  <si>
    <t>LOT B - Footwear</t>
  </si>
  <si>
    <t>Place your discount percentage here →</t>
  </si>
  <si>
    <t>Discount Percent                                                                                                                                                                                                                                                      Ex: .10 = 10%</t>
  </si>
  <si>
    <t xml:space="preserve">Final Total Lot B   </t>
  </si>
  <si>
    <t xml:space="preserve">Directions: Bidder shall submit information only in the fields shaded gold.  DO NOT touch any of the other fields. Pricing for items listed in the Market Basket shall remain firm throughout the life of the contract.  Items outside of the market basket shall be purchased with the discount from list pricing.   Bidders MUST BID ON ALL lines to be considered for an award. </t>
  </si>
  <si>
    <t>Reebok Athletic High Top Slip Resistant Shoe, Men’s/Women’s, black/gray, brown/tan or approved equal</t>
  </si>
  <si>
    <t>Carhartt Steel or Composite Toe Oxford Shoe, Men’s/Women’s, black/gray, brown/tan or approved equal</t>
  </si>
  <si>
    <t>Carhartt Steel or Composite Toe Loafer Shoe, Men’s/Women’s, black/gray, brown/tan or approved equal</t>
  </si>
  <si>
    <t>Carhartt 6” Steel or Composite Toe Work Boots, Men’s/Women’s, black/gray, brown/tan or approved equal</t>
  </si>
  <si>
    <t>Carhartt 8” Steel or Composite Toe Work Boots, Men’s/Women’s, black/gray, brown/tan or approved equal</t>
  </si>
  <si>
    <t>Unisex Short Sleeve Shirt: Red Kap SP24BY SS/SSL, or equal; Fabric: 4.25 oz. Poplin; Blend: 65% Polyester / 35% Cotton; Finish: Pre-cure durable press with soil release and wickable finish; Closure: Six buttons plus gripper at neck; Collar: Two-piece, lined, sewn-in stays; Pocket: Two button-thru, hex-style pockets with angled bartacks, bartacked pencil stall on left pocket; Facing: Stitched-down front</t>
  </si>
  <si>
    <t>Unisex Long Sleeve Shirt: Red Kap SP14BY LS/LSL, or equal; Fabric: 4.25 oz. Poplin; Blend: 65% Polyester / 35% Cotton; Finish: Pre-cure durable press with soil release and wickable finish; Closure: Six buttons plus gripper at neck; Collar: Two-piece, lined, sewn-in stays; Pocket: Two button-thru, hex-style pockets with angled bartacks, bartacked pencil stall on left pocket; Facing: Stitched-down front</t>
  </si>
  <si>
    <t>Men's Pants:Carhartt #B-151 heavyweight or equal; 7.5-ounce, 100% cotton ringspun canvas for loose fit with straight leg; Two Reinforced back pockets; Two pockets; Two utility pockets; Hammer loop</t>
  </si>
  <si>
    <t>Men's Pants: Bulawark dungaree FR, or equal; with stitched graphics</t>
  </si>
  <si>
    <t>Men's Long Sleeve Shirt: Bulawark SEW2 LB RG or equal with stitched graphics</t>
  </si>
  <si>
    <t>Men's Tall Long Sleeve Shirt: Bulawark SEW2 LB LN or equal with stitched graphics</t>
  </si>
  <si>
    <t xml:space="preserve">Coat (winter season):Carhartt Hooded Jacket J140-BLK Size Reg or equal; Cotton Duct; Insulated; 100% ring spun cotton duct exterior; 12 oz. fabric weight; quilted flannel nylon lining; closure - full front zipper; 2 inside pockets; 2 outside pockets left and right hands. </t>
  </si>
  <si>
    <t xml:space="preserve">T-Shirts:  Brand: Hanes Tag less or Beefy T, if ordering in ‘Tall’, shirts will be Port &amp; Company brand or equal Blend:50% cotton, 50% polyester Pocket: front left pocket
     </t>
  </si>
  <si>
    <t xml:space="preserve">Jacket: Brand: Unisex Red Kap (JP66BK) or equal Shell: 92% polyester 8% spandex; Soft Shell fleece jacket;  Lining: 100% polyester fleece; Collar: Stand-up Collar with fleece lining; water &amp; wind resistant finish; Pockets: 2 interior pockets, 1 outer pocket with concealed zipper closure vertical, two lower on-seam pockets with concealed zipper closures.  </t>
  </si>
  <si>
    <t>Men's Pants: Red Kap PT10 Men's Red-E-Prest Work Pants,  Item#/MPN: PT10TN or equal; Blend: 65% Polyester / 35% Cotton; Closure: Heavy-duty brass ratcheting zipper button closure; Fabric: 8 oz. Twill; Facing: Lined center front placket; Finish: Durable press; Pocket: Two slack-style front pockets two set-in hip pockets left has button closure darts over hip pockets for better fit; Silhouette: Men's Style - traditional easy fit; Waistband: Inner lined for body and shape RoKap construction synthetic blend trim</t>
  </si>
  <si>
    <t xml:space="preserve">Shirt: Brand: Bulwark (SLW2LB5) or equal; Flame Resistant Arc Rating; Sleeve: long sleeve; Bulwark FR patch logo left sleeve; Blend: 88% cotton, 12% nylon ; Closure: button up front; Pockets: 2 front chest pockets; Collar: turn-down collar; </t>
  </si>
  <si>
    <t>Men's Pants: Carhartt #B-11 lightweight or equal 7.5-ounce, 100% cotton ringspun canvas for loose fit with straight leg; 	Two Reinforced back pockets; Two pockets; Two utility pockets; Hammer loop</t>
  </si>
  <si>
    <t xml:space="preserve">Unisex Shirts Long Sleeve- Red Kap SP14BY LS/LSL, or equal Fabric: 4.25 oz. Poplin; Blend: 65% Polyester, 35% Cotton; Finish: Pre-cure durable press with soil release and wickable finish; Closure: Six buttons plus gripper at neck; Collar: Two-piece, lined, sewn-in stays; Pocket: Two button-thru, hex-style pockets with angled bartacks, bartacked pencil stall on left pocket; Facing: Stitched-down front; </t>
  </si>
  <si>
    <t xml:space="preserve">Men's Jacket- Red Kap Deluxe Soft Shell Jacket JP68BK, or equal; Fabric: 10.3 oz. Soft Shell; Shell: 96% Polyester, 4% Spandex Lining: 100% Polyester Fleece; Care: Industrial Wash, Light Soil, or Home Wash; Finish: Water-resistant and wind-resistant; Closure: Full-zip front with zipper garage; Collar: Stand-up collar with Fleece lining; Pocket: Convenient chest pocket and two on-seam hand pockets all with zipper closures; </t>
  </si>
  <si>
    <t>Unisex Pants- Red Cap PT88 or equal; Fabric: 7.5 oz. Twill; Blend: 65% Polyester, 35% Cotton; Care: Industrial Wash, Light Soil, or Home Wash; Finish: Durable Press; Closure: Heavy-duty brass ratcheting zipper, button closure; Pocket: Two slack-style front pockets, two set-in hip pockets, left has button closure, darts over hip pockets, two patch leg pockets with inverted center pleat, one-piece pocket flap with mitered corners, two concealed snap closures</t>
  </si>
  <si>
    <t>Unisex Shirts- Port Authority K500P or equal;5-ounce;Blend: 65% Polyester, 35% Cotton; Flat knit collar and cuffs; Metal buttons with dyed-to-match plastic rims; Double-needle armhole seams and hem; Side vents</t>
  </si>
  <si>
    <t>Unisex Shirts- Port Authority Silk Touch Polo with Pocket. K500P 5-ounce;Blend: 65% Polyester, 35% Cotton; Flat knit collar and cuffs; Metal buttons with dyed-to-match plastic rims; Double-needle armhole seams and hem; Side vents</t>
  </si>
  <si>
    <t xml:space="preserve">Women's Long Sleeve Dress Shirt: Red Kap SP91 Women's Poplin Dress Shirt; Item#/MPN: SP91NV or equal; Blend: 65% Polyester, 35% Cotton; Closure: Seven wood-tone button front; Collar: Two-piece lined banded topstitched button-down; Cuff: Two-piece lined dual button double pleated sleeve; Fabric: 4.25 oz. Poplin; Facing: Lined center front placket; Finish: Pre-cure durable press with soil release and wickable finish; Pocket: None; </t>
  </si>
  <si>
    <t xml:space="preserve">Women's Pants: Red Kap PZ33 Women's Work N Motion Pants – Item#/MPN: PZ33KH or equal; Blend: 80% Polyester 20% Cotton; Closure: Heavy-duty brass ratcheting zipper button closure; Fabric: 7.5 oz. Stretch Twill, memory stretch yarns for flexibility; Finish: Durable press and wickable finish; Pocket: Two front top slash drop pockets one right rear pocket darts over hip pocket on right and left </t>
  </si>
  <si>
    <t>Men's Long Sleeve Dress Shirt: Red Kap SP90 Men's Poplin Dress Shirt; Item#/MPN: SP90NV or equal; Fabric: 4.25 oz. Poplin; Blend: 65% Polyester, 35 % Cotton Touchtex technology with superior color retention, soil release and wickability;
Collar: Two-piece, lined, banded button-down collar; Seven wood-tone button front; Cuff: Double-pleated sleeve with tailored placket and cuff on long sleeve style; Box-pleated back Longer Length</t>
  </si>
  <si>
    <t>Men's Shirts:Red Kap SP14BY LS/LSL, or equal (Long sleeve);Fabric: 4.25 oz. Poplin; Blend: 65% Polyester / 35% Cotton; Finish: Pre-cure durable press with soil release and wickable finish; Closure: Six buttons plus gripper at neck; Collar: Two-piece, lined, sewn-in stays; Pocket: Two button-thru, hex-style pockets with angled bartacks, bartacked pencil stall on left pocket;Facing: Stitched-down front (stitched graphics)</t>
  </si>
  <si>
    <t>Jacket: Unisex; Brand: Red Kap Deluxe Soft Shell Jacket JP68BK, or equal; Fabric: 10.3 oz. Soft Shell; Blend:Shell:96%;Polyester/4%Spandex; Lining: 100% Polyester Fleece; Care: Industrial Wash, Light Soil, or Home Wash; Finish: Water-resistant and wind-resistant; Closure: Full-zip front with zipper garage; Collar: Stand-up collar with Fleece lining; Pocket: Convenient chest pocket and two on-seam hand pockets all with zipper closures</t>
  </si>
  <si>
    <t xml:space="preserve">Unisex Jacket: Red Kap Deluxe Soft Shell Jacket JP68BK, or equal; Fabric: 10.3 oz. Soft Shell; Blend: Shell: 96% Polyester / 4% Spandex; Lining: 100% Polyester Fleece;	Care: Industrial Wash, Light Soil, or Home Wash; Finish: Water-resistant and wind-resistant;	Closure: Full-zip front with zipper garage; Collar: Stand-up collar with Fleece lining; Pocket: Convenient chest pocket and two on-seam hand pockets all with zipper closures; </t>
  </si>
  <si>
    <t>Men's Pants:Carhartt B151 heavyweight, or equal; Blend: 7.5-ounce, 100% cotton ringspun canvas for loose fit with straight leg;Pockets: Two Reinforced back pockets/Two pockets/Two utility pockets &amp; Hammer loop</t>
  </si>
  <si>
    <t xml:space="preserve">T-Shirts: Brand: Hanes Tag less or Beefy T, if ordering in a ‘Tall’ shirts will be Port &amp; Company brand; Fabric:100% cotton/w front left pocket;  </t>
  </si>
  <si>
    <t>Men's Pants: Carhartt B11 lightweight, or equal Blend: 7.5-ounce, 100% cotton ringspun canvas for loose fit with straight leg; Pockets: Two Reinforced back pockets,Two pockets,Two utility pockets &amp; Hammer loop</t>
  </si>
  <si>
    <t>Unit Price</t>
  </si>
  <si>
    <t>Reebok or Athletic Slip Resistant Shoe, Men’s/Women’s, black/gray, brown/tans or apporved equal</t>
  </si>
  <si>
    <t>Revision 1</t>
  </si>
  <si>
    <t>Embroidery: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</si>
</sst>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1"/>
      <color theme="0"/>
      <name val="Arial Narrow"/>
      <family val="2"/>
    </font>
    <font>
      <sz val="11"/>
      <color theme="1"/>
      <name val="Arial Narrow"/>
      <family val="2"/>
    </font>
    <font>
      <b/>
      <sz val="12"/>
      <color theme="0"/>
      <name val="Arial Narrow"/>
      <family val="2"/>
    </font>
    <font>
      <sz val="12"/>
      <color theme="1"/>
      <name val="Arial Narrow"/>
      <family val="2"/>
    </font>
    <font>
      <b/>
      <sz val="10"/>
      <color theme="0"/>
      <name val="Arial Narrow"/>
      <family val="2"/>
    </font>
    <font>
      <b/>
      <sz val="12"/>
      <name val="Arial Narrow"/>
      <family val="2"/>
    </font>
    <font>
      <b/>
      <sz val="12"/>
      <color rgb="FF73000A"/>
      <name val="Arial Narrow"/>
      <family val="2"/>
    </font>
    <font>
      <sz val="12"/>
      <color rgb="FF73000A"/>
      <name val="Arial Narrow"/>
      <family val="2"/>
    </font>
    <font>
      <sz val="12"/>
      <name val="Arial Narrow"/>
      <family val="2"/>
    </font>
    <font>
      <b/>
      <sz val="11"/>
      <color rgb="FF73000A"/>
      <name val="Arial Narrow"/>
      <family val="2"/>
    </font>
    <font>
      <sz val="11"/>
      <name val="Arial Narrow"/>
      <family val="2"/>
    </font>
    <font>
      <sz val="9"/>
      <color theme="1"/>
      <name val="Arial Narrow"/>
      <family val="2"/>
    </font>
    <font>
      <b/>
      <sz val="11"/>
      <name val="Arial Narrow"/>
      <family val="2"/>
    </font>
    <font>
      <sz val="11"/>
      <color rgb="FF73000A"/>
      <name val="Arial Narrow"/>
      <family val="2"/>
    </font>
  </fonts>
  <fills count="7">
    <fill>
      <patternFill patternType="none"/>
    </fill>
    <fill>
      <patternFill patternType="gray125"/>
    </fill>
    <fill>
      <patternFill patternType="solid">
        <fgColor rgb="FF73000A"/>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s>
  <borders count="3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indexed="64"/>
      </right>
      <top/>
      <bottom style="thin">
        <color theme="1" tint="0.499984740745262"/>
      </bottom>
      <diagonal/>
    </border>
    <border>
      <left/>
      <right style="medium">
        <color indexed="64"/>
      </right>
      <top style="thin">
        <color theme="1" tint="0.499984740745262"/>
      </top>
      <bottom style="thin">
        <color indexed="64"/>
      </bottom>
      <diagonal/>
    </border>
    <border>
      <left style="medium">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73000A"/>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3" fillId="0" borderId="0" xfId="0" applyFont="1" applyProtection="1">
      <protection locked="0"/>
    </xf>
    <xf numFmtId="0" fontId="3" fillId="0" borderId="0" xfId="0" applyFont="1" applyAlignment="1" applyProtection="1">
      <alignment horizontal="center"/>
      <protection locked="0"/>
    </xf>
    <xf numFmtId="0" fontId="3" fillId="0" borderId="5" xfId="0" applyFont="1" applyBorder="1" applyAlignment="1" applyProtection="1">
      <alignment horizontal="left" vertical="top"/>
    </xf>
    <xf numFmtId="0" fontId="2" fillId="2" borderId="2" xfId="0" applyFont="1" applyFill="1" applyBorder="1" applyProtection="1"/>
    <xf numFmtId="0" fontId="4" fillId="2" borderId="3" xfId="0" applyFont="1" applyFill="1" applyBorder="1" applyAlignment="1" applyProtection="1">
      <alignment horizontal="left" vertical="top"/>
    </xf>
    <xf numFmtId="0" fontId="4" fillId="2" borderId="3" xfId="0" applyFont="1" applyFill="1" applyBorder="1" applyAlignment="1" applyProtection="1">
      <alignment horizontal="center" vertical="top"/>
    </xf>
    <xf numFmtId="0" fontId="4" fillId="2" borderId="3" xfId="0" applyFont="1" applyFill="1" applyBorder="1" applyAlignment="1" applyProtection="1">
      <alignment horizontal="center" vertical="top" wrapText="1"/>
    </xf>
    <xf numFmtId="0" fontId="4" fillId="2" borderId="4" xfId="0" applyFont="1" applyFill="1" applyBorder="1" applyAlignment="1" applyProtection="1">
      <alignment horizontal="center" vertical="top" wrapText="1"/>
    </xf>
    <xf numFmtId="0" fontId="3" fillId="0" borderId="1" xfId="0" applyFont="1" applyBorder="1" applyAlignment="1" applyProtection="1">
      <alignment horizontal="center"/>
    </xf>
    <xf numFmtId="44" fontId="3" fillId="0" borderId="6" xfId="1" applyFont="1" applyBorder="1" applyProtection="1"/>
    <xf numFmtId="0" fontId="3" fillId="0" borderId="0" xfId="0" applyFont="1" applyBorder="1" applyProtection="1"/>
    <xf numFmtId="0" fontId="11" fillId="0" borderId="0" xfId="0" applyFont="1" applyBorder="1" applyAlignment="1" applyProtection="1">
      <alignment horizontal="right"/>
    </xf>
    <xf numFmtId="44" fontId="3" fillId="0" borderId="15" xfId="1" applyFont="1" applyBorder="1" applyProtection="1"/>
    <xf numFmtId="0" fontId="3" fillId="0" borderId="10" xfId="0" applyFont="1" applyBorder="1" applyProtection="1"/>
    <xf numFmtId="0" fontId="3" fillId="0" borderId="10" xfId="0" applyFont="1" applyBorder="1" applyAlignment="1" applyProtection="1">
      <alignment horizontal="center"/>
    </xf>
    <xf numFmtId="0" fontId="3" fillId="0" borderId="11" xfId="0" applyFont="1" applyBorder="1" applyProtection="1"/>
    <xf numFmtId="44" fontId="3" fillId="6" borderId="1" xfId="1" applyFont="1" applyFill="1" applyBorder="1" applyProtection="1">
      <protection locked="0"/>
    </xf>
    <xf numFmtId="0" fontId="11" fillId="0" borderId="13" xfId="0" applyFont="1" applyFill="1" applyBorder="1" applyAlignment="1" applyProtection="1">
      <alignment horizontal="left" vertical="top"/>
    </xf>
    <xf numFmtId="0" fontId="11" fillId="3" borderId="13" xfId="0" applyFont="1" applyFill="1" applyBorder="1" applyAlignment="1" applyProtection="1">
      <alignment horizontal="center" vertical="top"/>
    </xf>
    <xf numFmtId="44" fontId="11" fillId="3" borderId="13" xfId="1" applyFont="1" applyFill="1" applyBorder="1" applyAlignment="1" applyProtection="1">
      <alignment horizontal="center" vertical="top" wrapText="1"/>
    </xf>
    <xf numFmtId="0" fontId="11" fillId="0" borderId="13" xfId="0" applyFont="1" applyFill="1" applyBorder="1" applyAlignment="1" applyProtection="1">
      <alignment horizontal="center" vertical="top" wrapText="1"/>
    </xf>
    <xf numFmtId="44" fontId="11" fillId="0" borderId="13" xfId="0" applyNumberFormat="1" applyFont="1" applyFill="1" applyBorder="1" applyAlignment="1" applyProtection="1">
      <alignment horizontal="center" vertical="top" wrapText="1"/>
    </xf>
    <xf numFmtId="44" fontId="11" fillId="0" borderId="14" xfId="0" applyNumberFormat="1" applyFont="1" applyFill="1" applyBorder="1" applyAlignment="1" applyProtection="1">
      <alignment horizontal="center" vertical="top" wrapText="1"/>
    </xf>
    <xf numFmtId="0" fontId="3" fillId="0" borderId="1" xfId="0" applyFont="1" applyBorder="1" applyAlignment="1" applyProtection="1">
      <alignment vertical="top" wrapText="1"/>
    </xf>
    <xf numFmtId="9" fontId="12" fillId="0" borderId="1" xfId="0" applyNumberFormat="1" applyFont="1" applyFill="1" applyBorder="1" applyAlignment="1" applyProtection="1">
      <alignment vertical="top"/>
    </xf>
    <xf numFmtId="44" fontId="3" fillId="0" borderId="1" xfId="0" applyNumberFormat="1" applyFont="1" applyBorder="1" applyAlignment="1" applyProtection="1">
      <alignment vertical="top"/>
    </xf>
    <xf numFmtId="0" fontId="3" fillId="0" borderId="1" xfId="0" applyFont="1" applyBorder="1" applyAlignment="1" applyProtection="1">
      <alignment horizontal="center" vertical="top"/>
    </xf>
    <xf numFmtId="44" fontId="3" fillId="0" borderId="6" xfId="0" applyNumberFormat="1" applyFont="1" applyBorder="1" applyAlignment="1" applyProtection="1">
      <alignment vertical="top"/>
    </xf>
    <xf numFmtId="9" fontId="12" fillId="0" borderId="1" xfId="2" applyFont="1" applyFill="1" applyBorder="1" applyAlignment="1" applyProtection="1">
      <alignment vertical="top"/>
    </xf>
    <xf numFmtId="44" fontId="3" fillId="6" borderId="1" xfId="1" applyFont="1" applyFill="1" applyBorder="1" applyAlignment="1" applyProtection="1">
      <alignment vertical="top"/>
      <protection locked="0"/>
    </xf>
    <xf numFmtId="44" fontId="3" fillId="0" borderId="6" xfId="1" applyFont="1" applyBorder="1" applyAlignment="1" applyProtection="1">
      <alignment vertical="top"/>
    </xf>
    <xf numFmtId="0" fontId="11" fillId="0" borderId="12" xfId="0" applyFont="1" applyFill="1" applyBorder="1" applyProtection="1"/>
    <xf numFmtId="9" fontId="14" fillId="6" borderId="13" xfId="2" applyFont="1" applyFill="1" applyBorder="1" applyAlignment="1" applyProtection="1">
      <alignment horizontal="center" vertical="top" wrapText="1"/>
      <protection locked="0"/>
    </xf>
    <xf numFmtId="0" fontId="3" fillId="0" borderId="0" xfId="0" applyFont="1" applyFill="1" applyProtection="1">
      <protection locked="0"/>
    </xf>
    <xf numFmtId="0" fontId="12" fillId="6" borderId="1" xfId="0" applyFont="1" applyFill="1" applyBorder="1" applyAlignment="1" applyProtection="1">
      <alignment vertical="top"/>
      <protection locked="0"/>
    </xf>
    <xf numFmtId="44" fontId="12" fillId="6" borderId="1" xfId="1" applyFont="1" applyFill="1" applyBorder="1" applyAlignment="1" applyProtection="1">
      <alignment vertical="top"/>
      <protection locked="0"/>
    </xf>
    <xf numFmtId="0" fontId="5" fillId="0" borderId="0" xfId="0" applyFont="1"/>
    <xf numFmtId="0" fontId="5" fillId="0" borderId="7" xfId="0" applyFont="1" applyBorder="1" applyProtection="1">
      <protection locked="0"/>
    </xf>
    <xf numFmtId="0" fontId="5" fillId="0" borderId="0" xfId="0" applyFont="1" applyBorder="1" applyProtection="1">
      <protection locked="0"/>
    </xf>
    <xf numFmtId="0" fontId="4" fillId="2" borderId="24" xfId="0" applyFont="1" applyFill="1" applyBorder="1" applyProtection="1"/>
    <xf numFmtId="0" fontId="4" fillId="2" borderId="25" xfId="0" applyFont="1" applyFill="1" applyBorder="1" applyAlignment="1" applyProtection="1">
      <alignment horizontal="left" vertical="top"/>
    </xf>
    <xf numFmtId="0" fontId="4" fillId="2" borderId="25" xfId="0" applyFont="1" applyFill="1" applyBorder="1" applyAlignment="1" applyProtection="1">
      <alignment horizontal="center" vertical="top"/>
    </xf>
    <xf numFmtId="0" fontId="4" fillId="2" borderId="25" xfId="0" applyFont="1" applyFill="1" applyBorder="1" applyAlignment="1" applyProtection="1">
      <alignment horizontal="center" vertical="top" wrapText="1"/>
    </xf>
    <xf numFmtId="0" fontId="6" fillId="2" borderId="25" xfId="0" applyFont="1" applyFill="1" applyBorder="1" applyAlignment="1" applyProtection="1">
      <alignment horizontal="center" vertical="top" wrapText="1"/>
    </xf>
    <xf numFmtId="0" fontId="4" fillId="2" borderId="26" xfId="0" applyFont="1" applyFill="1" applyBorder="1" applyAlignment="1" applyProtection="1">
      <alignment horizontal="center" vertical="top" wrapText="1"/>
    </xf>
    <xf numFmtId="0" fontId="4" fillId="4" borderId="23" xfId="0" applyFont="1" applyFill="1" applyBorder="1" applyAlignment="1" applyProtection="1">
      <alignment horizontal="center" vertical="top" wrapText="1"/>
    </xf>
    <xf numFmtId="0" fontId="4" fillId="4" borderId="28" xfId="0" applyFont="1" applyFill="1" applyBorder="1" applyAlignment="1" applyProtection="1">
      <alignment horizontal="center" vertical="top" wrapText="1"/>
    </xf>
    <xf numFmtId="0" fontId="8" fillId="0" borderId="27" xfId="0" applyFont="1" applyBorder="1" applyProtection="1"/>
    <xf numFmtId="0" fontId="8" fillId="0" borderId="23" xfId="0" applyFont="1" applyBorder="1" applyAlignment="1" applyProtection="1">
      <alignment horizontal="left" vertical="top"/>
    </xf>
    <xf numFmtId="0" fontId="8" fillId="0" borderId="23" xfId="0" applyFont="1" applyFill="1" applyBorder="1" applyAlignment="1" applyProtection="1">
      <alignment horizontal="center" vertical="top"/>
    </xf>
    <xf numFmtId="44" fontId="8" fillId="0" borderId="23" xfId="1" applyFont="1" applyFill="1" applyBorder="1" applyAlignment="1" applyProtection="1">
      <alignment horizontal="center" vertical="top" wrapText="1"/>
    </xf>
    <xf numFmtId="0" fontId="8" fillId="0" borderId="23" xfId="0" applyFont="1" applyFill="1" applyBorder="1" applyAlignment="1" applyProtection="1">
      <alignment horizontal="center" vertical="top" wrapText="1"/>
    </xf>
    <xf numFmtId="44" fontId="8" fillId="0" borderId="23" xfId="0" applyNumberFormat="1" applyFont="1" applyBorder="1" applyAlignment="1" applyProtection="1">
      <alignment horizontal="center" vertical="top" wrapText="1"/>
    </xf>
    <xf numFmtId="0" fontId="8" fillId="0" borderId="23" xfId="0" applyFont="1" applyBorder="1" applyAlignment="1" applyProtection="1">
      <alignment horizontal="center" vertical="top" wrapText="1"/>
    </xf>
    <xf numFmtId="44" fontId="8" fillId="0" borderId="28" xfId="0" applyNumberFormat="1" applyFont="1" applyBorder="1" applyAlignment="1" applyProtection="1">
      <alignment horizontal="center" vertical="top" wrapText="1"/>
    </xf>
    <xf numFmtId="9" fontId="10" fillId="4" borderId="23" xfId="0" applyNumberFormat="1" applyFont="1" applyFill="1" applyBorder="1" applyAlignment="1" applyProtection="1">
      <alignment vertical="top"/>
    </xf>
    <xf numFmtId="44" fontId="5" fillId="0" borderId="23" xfId="0" applyNumberFormat="1" applyFont="1" applyBorder="1" applyAlignment="1" applyProtection="1">
      <alignment vertical="top"/>
    </xf>
    <xf numFmtId="0" fontId="5" fillId="0" borderId="23" xfId="0" applyFont="1" applyBorder="1" applyAlignment="1" applyProtection="1">
      <alignment horizontal="center" vertical="top"/>
    </xf>
    <xf numFmtId="44" fontId="5" fillId="0" borderId="28" xfId="0" applyNumberFormat="1" applyFont="1" applyBorder="1" applyAlignment="1" applyProtection="1">
      <alignment vertical="top"/>
    </xf>
    <xf numFmtId="0" fontId="5" fillId="0" borderId="0" xfId="0" applyFont="1" applyBorder="1" applyProtection="1"/>
    <xf numFmtId="0" fontId="8" fillId="0" borderId="0" xfId="0" applyFont="1" applyBorder="1" applyAlignment="1" applyProtection="1">
      <alignment horizontal="right"/>
    </xf>
    <xf numFmtId="44" fontId="8" fillId="0" borderId="29" xfId="0" applyNumberFormat="1" applyFont="1" applyBorder="1" applyProtection="1"/>
    <xf numFmtId="0" fontId="5" fillId="0" borderId="27" xfId="0" applyFont="1" applyBorder="1" applyAlignment="1" applyProtection="1">
      <alignment horizontal="left" vertical="top"/>
    </xf>
    <xf numFmtId="0" fontId="5" fillId="0" borderId="23" xfId="0" applyFont="1" applyFill="1" applyBorder="1" applyAlignment="1" applyProtection="1">
      <alignment horizontal="left" vertical="top" wrapText="1"/>
    </xf>
    <xf numFmtId="0" fontId="5" fillId="0" borderId="23" xfId="0" applyFont="1" applyBorder="1" applyAlignment="1" applyProtection="1">
      <alignment horizontal="left" vertical="top" wrapText="1"/>
    </xf>
    <xf numFmtId="9" fontId="7" fillId="6" borderId="23" xfId="2" applyFont="1" applyFill="1" applyBorder="1" applyAlignment="1" applyProtection="1">
      <alignment horizontal="center" vertical="top" wrapText="1"/>
      <protection locked="0"/>
    </xf>
    <xf numFmtId="0" fontId="10" fillId="6" borderId="23" xfId="0" applyFont="1" applyFill="1" applyBorder="1" applyAlignment="1" applyProtection="1">
      <alignment vertical="top"/>
      <protection locked="0"/>
    </xf>
    <xf numFmtId="44" fontId="10" fillId="6" borderId="23" xfId="1" applyFont="1" applyFill="1" applyBorder="1" applyAlignment="1" applyProtection="1">
      <alignment vertical="top"/>
      <protection locked="0"/>
    </xf>
    <xf numFmtId="0" fontId="5" fillId="0" borderId="8" xfId="0" applyFont="1" applyBorder="1" applyProtection="1"/>
    <xf numFmtId="0" fontId="5" fillId="0" borderId="9" xfId="0" applyFont="1" applyBorder="1" applyProtection="1"/>
    <xf numFmtId="0" fontId="5" fillId="0" borderId="10" xfId="0" applyFont="1" applyBorder="1" applyProtection="1"/>
    <xf numFmtId="0" fontId="5" fillId="0" borderId="11" xfId="0" applyFont="1" applyBorder="1" applyProtection="1"/>
    <xf numFmtId="6" fontId="12" fillId="6" borderId="1" xfId="1" applyNumberFormat="1" applyFont="1" applyFill="1" applyBorder="1" applyAlignment="1" applyProtection="1">
      <alignment vertical="top"/>
      <protection locked="0"/>
    </xf>
    <xf numFmtId="0" fontId="12" fillId="5" borderId="1" xfId="0" applyFont="1" applyFill="1" applyBorder="1" applyAlignment="1" applyProtection="1">
      <alignment vertical="top"/>
    </xf>
    <xf numFmtId="0" fontId="3" fillId="5" borderId="1" xfId="0" applyFont="1" applyFill="1" applyBorder="1" applyAlignment="1" applyProtection="1">
      <alignment vertical="top"/>
    </xf>
    <xf numFmtId="0" fontId="12" fillId="5" borderId="1" xfId="0" applyFont="1" applyFill="1" applyBorder="1" applyProtection="1"/>
    <xf numFmtId="0" fontId="3" fillId="5" borderId="1" xfId="0" applyFont="1" applyFill="1" applyBorder="1" applyProtection="1"/>
    <xf numFmtId="0" fontId="13" fillId="0" borderId="0" xfId="0" applyFont="1" applyBorder="1" applyAlignment="1" applyProtection="1">
      <alignment horizontal="right"/>
    </xf>
    <xf numFmtId="0" fontId="13" fillId="0" borderId="8" xfId="0" applyFont="1" applyBorder="1" applyAlignment="1" applyProtection="1">
      <alignment horizontal="right"/>
    </xf>
    <xf numFmtId="0" fontId="11" fillId="4" borderId="16" xfId="0" applyFont="1" applyFill="1" applyBorder="1" applyAlignment="1" applyProtection="1">
      <alignment horizontal="right" vertical="top" wrapText="1"/>
    </xf>
    <xf numFmtId="0" fontId="11" fillId="4" borderId="17" xfId="0" applyFont="1" applyFill="1" applyBorder="1" applyAlignment="1" applyProtection="1">
      <alignment horizontal="right" vertical="top" wrapText="1"/>
    </xf>
    <xf numFmtId="0" fontId="11" fillId="4" borderId="18" xfId="0" applyFont="1" applyFill="1" applyBorder="1" applyAlignment="1" applyProtection="1">
      <alignment horizontal="right" vertical="top" wrapText="1"/>
    </xf>
    <xf numFmtId="0" fontId="2" fillId="4" borderId="19" xfId="0" applyFont="1" applyFill="1" applyBorder="1" applyAlignment="1" applyProtection="1">
      <alignment horizontal="center" vertical="top" wrapText="1"/>
    </xf>
    <xf numFmtId="0" fontId="2" fillId="4" borderId="17" xfId="0" applyFont="1" applyFill="1" applyBorder="1" applyAlignment="1" applyProtection="1">
      <alignment horizontal="center" vertical="top" wrapText="1"/>
    </xf>
    <xf numFmtId="0" fontId="2" fillId="4" borderId="20" xfId="0" applyFont="1" applyFill="1" applyBorder="1" applyAlignment="1" applyProtection="1">
      <alignment horizontal="center" vertical="top" wrapText="1"/>
    </xf>
    <xf numFmtId="0" fontId="15" fillId="0" borderId="21" xfId="0" applyFont="1" applyBorder="1" applyAlignment="1" applyProtection="1">
      <alignment horizontal="left" wrapText="1"/>
    </xf>
    <xf numFmtId="0" fontId="15" fillId="0" borderId="22" xfId="0" applyFont="1" applyBorder="1" applyAlignment="1" applyProtection="1">
      <alignment horizontal="left" wrapText="1"/>
    </xf>
    <xf numFmtId="0" fontId="15" fillId="0" borderId="7"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9" xfId="0" applyFont="1" applyBorder="1" applyAlignment="1" applyProtection="1">
      <alignment horizontal="left" wrapText="1"/>
    </xf>
    <xf numFmtId="0" fontId="15" fillId="0" borderId="10" xfId="0" applyFont="1" applyBorder="1" applyAlignment="1" applyProtection="1">
      <alignment horizontal="left" wrapText="1"/>
    </xf>
    <xf numFmtId="0" fontId="8" fillId="4" borderId="27" xfId="0" applyFont="1" applyFill="1" applyBorder="1" applyAlignment="1" applyProtection="1">
      <alignment horizontal="right"/>
    </xf>
    <xf numFmtId="0" fontId="8" fillId="4" borderId="23" xfId="0" applyFont="1" applyFill="1" applyBorder="1" applyAlignment="1" applyProtection="1">
      <alignment horizontal="right"/>
    </xf>
    <xf numFmtId="0" fontId="9" fillId="0" borderId="7"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7" xfId="0" applyFont="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73000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E94C-919E-49B7-94B3-D050AD70BEBC}">
  <dimension ref="A1:I44"/>
  <sheetViews>
    <sheetView tabSelected="1" zoomScale="115" zoomScaleNormal="115" workbookViewId="0">
      <pane ySplit="1" topLeftCell="A35" activePane="bottomLeft" state="frozen"/>
      <selection pane="bottomLeft" activeCell="D36" sqref="D36"/>
    </sheetView>
  </sheetViews>
  <sheetFormatPr defaultColWidth="9.08984375" defaultRowHeight="14" x14ac:dyDescent="0.3"/>
  <cols>
    <col min="1" max="1" width="4.36328125" style="1" customWidth="1"/>
    <col min="2" max="2" width="46.7265625" style="1" customWidth="1"/>
    <col min="3" max="3" width="13.6328125" style="1" customWidth="1"/>
    <col min="4" max="4" width="9.36328125" style="1" customWidth="1"/>
    <col min="5" max="5" width="10.6328125" style="1" customWidth="1"/>
    <col min="6" max="6" width="10.81640625" style="1" customWidth="1"/>
    <col min="7" max="7" width="13.6328125" style="1" customWidth="1"/>
    <col min="8" max="8" width="11" style="2" customWidth="1"/>
    <col min="9" max="9" width="15.08984375" style="1" customWidth="1"/>
    <col min="10" max="16384" width="9.08984375" style="1"/>
  </cols>
  <sheetData>
    <row r="1" spans="1:9" ht="46.5" x14ac:dyDescent="0.3">
      <c r="A1" s="4"/>
      <c r="B1" s="5" t="s">
        <v>5</v>
      </c>
      <c r="C1" s="6" t="s">
        <v>0</v>
      </c>
      <c r="D1" s="7" t="s">
        <v>58</v>
      </c>
      <c r="E1" s="7" t="s">
        <v>10</v>
      </c>
      <c r="F1" s="7" t="s">
        <v>1</v>
      </c>
      <c r="G1" s="7" t="s">
        <v>2</v>
      </c>
      <c r="H1" s="7" t="s">
        <v>3</v>
      </c>
      <c r="I1" s="8" t="s">
        <v>4</v>
      </c>
    </row>
    <row r="2" spans="1:9" ht="18.75" customHeight="1" x14ac:dyDescent="0.3">
      <c r="A2" s="80" t="s">
        <v>20</v>
      </c>
      <c r="B2" s="81"/>
      <c r="C2" s="81"/>
      <c r="D2" s="82"/>
      <c r="E2" s="33"/>
      <c r="F2" s="83"/>
      <c r="G2" s="84"/>
      <c r="H2" s="84"/>
      <c r="I2" s="85"/>
    </row>
    <row r="3" spans="1:9" s="34" customFormat="1" ht="13.15" customHeight="1" x14ac:dyDescent="0.3">
      <c r="A3" s="32"/>
      <c r="B3" s="18" t="s">
        <v>11</v>
      </c>
      <c r="C3" s="19" t="s">
        <v>12</v>
      </c>
      <c r="D3" s="20">
        <v>100</v>
      </c>
      <c r="E3" s="21">
        <v>0.11</v>
      </c>
      <c r="F3" s="22">
        <f>SUM(D3*E3)</f>
        <v>11</v>
      </c>
      <c r="G3" s="22">
        <f>SUM(D3-F3)</f>
        <v>89</v>
      </c>
      <c r="H3" s="21">
        <v>10</v>
      </c>
      <c r="I3" s="23">
        <f>SUM(G3*H3)</f>
        <v>890</v>
      </c>
    </row>
    <row r="4" spans="1:9" s="34" customFormat="1" ht="57" customHeight="1" x14ac:dyDescent="0.3">
      <c r="A4" s="3">
        <v>1</v>
      </c>
      <c r="B4" s="24" t="s">
        <v>34</v>
      </c>
      <c r="C4" s="35"/>
      <c r="D4" s="36"/>
      <c r="E4" s="25">
        <f>SUM(E2)</f>
        <v>0</v>
      </c>
      <c r="F4" s="26">
        <f t="shared" ref="F4:F11" si="0">SUM(D4*E4)</f>
        <v>0</v>
      </c>
      <c r="G4" s="26">
        <f t="shared" ref="G4:G14" si="1">SUM(D4-F4)</f>
        <v>0</v>
      </c>
      <c r="H4" s="27">
        <v>310</v>
      </c>
      <c r="I4" s="28">
        <f t="shared" ref="I4:I17" si="2">SUM(G4*H4)</f>
        <v>0</v>
      </c>
    </row>
    <row r="5" spans="1:9" s="34" customFormat="1" ht="30.5" customHeight="1" x14ac:dyDescent="0.3">
      <c r="A5" s="3">
        <v>2</v>
      </c>
      <c r="B5" s="24" t="s">
        <v>35</v>
      </c>
      <c r="C5" s="35"/>
      <c r="D5" s="35"/>
      <c r="E5" s="25">
        <f>SUM(E2)</f>
        <v>0</v>
      </c>
      <c r="F5" s="26">
        <f t="shared" si="0"/>
        <v>0</v>
      </c>
      <c r="G5" s="26">
        <f t="shared" si="1"/>
        <v>0</v>
      </c>
      <c r="H5" s="27">
        <v>30</v>
      </c>
      <c r="I5" s="28">
        <f t="shared" si="2"/>
        <v>0</v>
      </c>
    </row>
    <row r="6" spans="1:9" s="34" customFormat="1" ht="106.5" customHeight="1" x14ac:dyDescent="0.3">
      <c r="A6" s="3">
        <v>3</v>
      </c>
      <c r="B6" s="24" t="s">
        <v>32</v>
      </c>
      <c r="C6" s="35"/>
      <c r="D6" s="35"/>
      <c r="E6" s="25">
        <f>SUM(E2)</f>
        <v>0</v>
      </c>
      <c r="F6" s="26">
        <f>SUM(D6*E6)</f>
        <v>0</v>
      </c>
      <c r="G6" s="26">
        <f>SUM(D6-F6)</f>
        <v>0</v>
      </c>
      <c r="H6" s="27">
        <v>310</v>
      </c>
      <c r="I6" s="28">
        <f t="shared" si="2"/>
        <v>0</v>
      </c>
    </row>
    <row r="7" spans="1:9" s="34" customFormat="1" ht="32.5" customHeight="1" x14ac:dyDescent="0.3">
      <c r="A7" s="3">
        <v>4</v>
      </c>
      <c r="B7" s="24" t="s">
        <v>37</v>
      </c>
      <c r="C7" s="35"/>
      <c r="D7" s="35"/>
      <c r="E7" s="25">
        <f>SUM(E2)</f>
        <v>0</v>
      </c>
      <c r="F7" s="26">
        <f t="shared" si="0"/>
        <v>0</v>
      </c>
      <c r="G7" s="26">
        <f t="shared" si="1"/>
        <v>0</v>
      </c>
      <c r="H7" s="27">
        <v>30</v>
      </c>
      <c r="I7" s="28">
        <f t="shared" si="2"/>
        <v>0</v>
      </c>
    </row>
    <row r="8" spans="1:9" s="34" customFormat="1" ht="31.5" customHeight="1" x14ac:dyDescent="0.3">
      <c r="A8" s="3">
        <v>5</v>
      </c>
      <c r="B8" s="24" t="s">
        <v>36</v>
      </c>
      <c r="C8" s="35"/>
      <c r="D8" s="35"/>
      <c r="E8" s="25">
        <f>SUM(E2)</f>
        <v>0</v>
      </c>
      <c r="F8" s="26">
        <f t="shared" si="0"/>
        <v>0</v>
      </c>
      <c r="G8" s="26">
        <f t="shared" si="1"/>
        <v>0</v>
      </c>
      <c r="H8" s="27">
        <v>30</v>
      </c>
      <c r="I8" s="28">
        <f t="shared" si="2"/>
        <v>0</v>
      </c>
    </row>
    <row r="9" spans="1:9" s="34" customFormat="1" ht="100.5" customHeight="1" x14ac:dyDescent="0.3">
      <c r="A9" s="3">
        <v>6</v>
      </c>
      <c r="B9" s="24" t="s">
        <v>33</v>
      </c>
      <c r="C9" s="35"/>
      <c r="D9" s="35"/>
      <c r="E9" s="25">
        <f>SUM(E2)</f>
        <v>0</v>
      </c>
      <c r="F9" s="26">
        <f t="shared" si="0"/>
        <v>0</v>
      </c>
      <c r="G9" s="26">
        <f t="shared" si="1"/>
        <v>0</v>
      </c>
      <c r="H9" s="27">
        <v>310</v>
      </c>
      <c r="I9" s="28">
        <f t="shared" si="2"/>
        <v>0</v>
      </c>
    </row>
    <row r="10" spans="1:9" s="34" customFormat="1" ht="112.15" customHeight="1" x14ac:dyDescent="0.3">
      <c r="A10" s="3">
        <v>7</v>
      </c>
      <c r="B10" s="24" t="s">
        <v>54</v>
      </c>
      <c r="C10" s="35"/>
      <c r="D10" s="35"/>
      <c r="E10" s="25">
        <f>SUM(E2)</f>
        <v>0</v>
      </c>
      <c r="F10" s="26">
        <f t="shared" si="0"/>
        <v>0</v>
      </c>
      <c r="G10" s="26">
        <f t="shared" si="1"/>
        <v>0</v>
      </c>
      <c r="H10" s="27">
        <v>124</v>
      </c>
      <c r="I10" s="28">
        <f t="shared" si="2"/>
        <v>0</v>
      </c>
    </row>
    <row r="11" spans="1:9" ht="60" customHeight="1" x14ac:dyDescent="0.3">
      <c r="A11" s="3">
        <v>8</v>
      </c>
      <c r="B11" s="24" t="s">
        <v>43</v>
      </c>
      <c r="C11" s="35"/>
      <c r="D11" s="36"/>
      <c r="E11" s="25">
        <f>SUM(E2)</f>
        <v>0</v>
      </c>
      <c r="F11" s="26">
        <f t="shared" si="0"/>
        <v>0</v>
      </c>
      <c r="G11" s="26">
        <f t="shared" si="1"/>
        <v>0</v>
      </c>
      <c r="H11" s="27">
        <v>310</v>
      </c>
      <c r="I11" s="28">
        <f t="shared" si="2"/>
        <v>0</v>
      </c>
    </row>
    <row r="12" spans="1:9" ht="74.5" customHeight="1" x14ac:dyDescent="0.3">
      <c r="A12" s="3">
        <v>9</v>
      </c>
      <c r="B12" s="24" t="s">
        <v>14</v>
      </c>
      <c r="C12" s="35"/>
      <c r="D12" s="36"/>
      <c r="E12" s="25">
        <f>SUM(E2)</f>
        <v>0</v>
      </c>
      <c r="F12" s="26">
        <f>SUM(D12*E12)</f>
        <v>0</v>
      </c>
      <c r="G12" s="26">
        <f t="shared" si="1"/>
        <v>0</v>
      </c>
      <c r="H12" s="27">
        <v>170</v>
      </c>
      <c r="I12" s="28">
        <f t="shared" si="2"/>
        <v>0</v>
      </c>
    </row>
    <row r="13" spans="1:9" ht="103.5" customHeight="1" x14ac:dyDescent="0.3">
      <c r="A13" s="3">
        <v>10</v>
      </c>
      <c r="B13" s="24" t="s">
        <v>15</v>
      </c>
      <c r="C13" s="35"/>
      <c r="D13" s="36"/>
      <c r="E13" s="29">
        <f>SUM(E2)</f>
        <v>0</v>
      </c>
      <c r="F13" s="26">
        <f>SUM(D13*E13)</f>
        <v>0</v>
      </c>
      <c r="G13" s="26">
        <f t="shared" si="1"/>
        <v>0</v>
      </c>
      <c r="H13" s="27">
        <v>170</v>
      </c>
      <c r="I13" s="28">
        <f t="shared" si="2"/>
        <v>0</v>
      </c>
    </row>
    <row r="14" spans="1:9" ht="103.5" customHeight="1" x14ac:dyDescent="0.3">
      <c r="A14" s="3">
        <v>11</v>
      </c>
      <c r="B14" s="24" t="s">
        <v>44</v>
      </c>
      <c r="C14" s="35"/>
      <c r="D14" s="36"/>
      <c r="E14" s="29">
        <f>SUM(E2)</f>
        <v>0</v>
      </c>
      <c r="F14" s="26">
        <f t="shared" ref="F14:F39" si="3">SUM(D14*E14)</f>
        <v>0</v>
      </c>
      <c r="G14" s="26">
        <f t="shared" si="1"/>
        <v>0</v>
      </c>
      <c r="H14" s="27">
        <v>170</v>
      </c>
      <c r="I14" s="28">
        <f t="shared" si="2"/>
        <v>0</v>
      </c>
    </row>
    <row r="15" spans="1:9" ht="105" customHeight="1" x14ac:dyDescent="0.3">
      <c r="A15" s="3">
        <v>12</v>
      </c>
      <c r="B15" s="24" t="s">
        <v>45</v>
      </c>
      <c r="C15" s="35"/>
      <c r="D15" s="36"/>
      <c r="E15" s="29">
        <f>SUM(E2)</f>
        <v>0</v>
      </c>
      <c r="F15" s="26">
        <f t="shared" si="3"/>
        <v>0</v>
      </c>
      <c r="G15" s="26">
        <f t="shared" ref="G15:G39" si="4">SUM(D15-F15)</f>
        <v>0</v>
      </c>
      <c r="H15" s="27">
        <v>58</v>
      </c>
      <c r="I15" s="28">
        <f t="shared" si="2"/>
        <v>0</v>
      </c>
    </row>
    <row r="16" spans="1:9" ht="113.5" customHeight="1" x14ac:dyDescent="0.3">
      <c r="A16" s="3">
        <v>13</v>
      </c>
      <c r="B16" s="24" t="s">
        <v>46</v>
      </c>
      <c r="C16" s="35"/>
      <c r="D16" s="36"/>
      <c r="E16" s="29">
        <f>SUM(E2)</f>
        <v>0</v>
      </c>
      <c r="F16" s="26">
        <f t="shared" si="3"/>
        <v>0</v>
      </c>
      <c r="G16" s="26">
        <f t="shared" si="4"/>
        <v>0</v>
      </c>
      <c r="H16" s="27">
        <v>120</v>
      </c>
      <c r="I16" s="28">
        <f t="shared" si="2"/>
        <v>0</v>
      </c>
    </row>
    <row r="17" spans="1:9" ht="58" customHeight="1" x14ac:dyDescent="0.3">
      <c r="A17" s="3">
        <v>14</v>
      </c>
      <c r="B17" s="24" t="s">
        <v>47</v>
      </c>
      <c r="C17" s="35"/>
      <c r="D17" s="36"/>
      <c r="E17" s="25">
        <f>SUM(E2)</f>
        <v>0</v>
      </c>
      <c r="F17" s="26">
        <f t="shared" si="3"/>
        <v>0</v>
      </c>
      <c r="G17" s="26">
        <f t="shared" si="4"/>
        <v>0</v>
      </c>
      <c r="H17" s="27">
        <v>120</v>
      </c>
      <c r="I17" s="28">
        <f t="shared" si="2"/>
        <v>0</v>
      </c>
    </row>
    <row r="18" spans="1:9" ht="58" customHeight="1" x14ac:dyDescent="0.3">
      <c r="A18" s="3">
        <v>15</v>
      </c>
      <c r="B18" s="24" t="s">
        <v>48</v>
      </c>
      <c r="C18" s="35"/>
      <c r="D18" s="36"/>
      <c r="E18" s="25">
        <f>SUM(E2)</f>
        <v>0</v>
      </c>
      <c r="F18" s="26">
        <f t="shared" si="3"/>
        <v>0</v>
      </c>
      <c r="G18" s="26">
        <f t="shared" si="4"/>
        <v>0</v>
      </c>
      <c r="H18" s="27">
        <v>120</v>
      </c>
      <c r="I18" s="28">
        <f t="shared" ref="I18:I33" si="5">SUM(G18*H18)</f>
        <v>0</v>
      </c>
    </row>
    <row r="19" spans="1:9" ht="105" customHeight="1" x14ac:dyDescent="0.3">
      <c r="A19" s="3">
        <v>16</v>
      </c>
      <c r="B19" s="24" t="s">
        <v>45</v>
      </c>
      <c r="C19" s="35"/>
      <c r="D19" s="36"/>
      <c r="E19" s="25">
        <f>SUM(E2)</f>
        <v>0</v>
      </c>
      <c r="F19" s="26">
        <f t="shared" si="3"/>
        <v>0</v>
      </c>
      <c r="G19" s="26">
        <f t="shared" si="4"/>
        <v>0</v>
      </c>
      <c r="H19" s="27">
        <v>24</v>
      </c>
      <c r="I19" s="28">
        <f t="shared" si="5"/>
        <v>0</v>
      </c>
    </row>
    <row r="20" spans="1:9" ht="57.5" customHeight="1" x14ac:dyDescent="0.3">
      <c r="A20" s="3">
        <v>17</v>
      </c>
      <c r="B20" s="24" t="s">
        <v>16</v>
      </c>
      <c r="C20" s="35"/>
      <c r="D20" s="36"/>
      <c r="E20" s="25">
        <f>SUM(E2)</f>
        <v>0</v>
      </c>
      <c r="F20" s="26">
        <f t="shared" si="3"/>
        <v>0</v>
      </c>
      <c r="G20" s="26">
        <f t="shared" si="4"/>
        <v>0</v>
      </c>
      <c r="H20" s="27">
        <v>80</v>
      </c>
      <c r="I20" s="28">
        <f t="shared" si="5"/>
        <v>0</v>
      </c>
    </row>
    <row r="21" spans="1:9" ht="62" customHeight="1" x14ac:dyDescent="0.3">
      <c r="A21" s="3">
        <v>18</v>
      </c>
      <c r="B21" s="24" t="s">
        <v>6</v>
      </c>
      <c r="C21" s="35"/>
      <c r="D21" s="36"/>
      <c r="E21" s="25">
        <f>SUM(E2)</f>
        <v>0</v>
      </c>
      <c r="F21" s="26">
        <f t="shared" si="3"/>
        <v>0</v>
      </c>
      <c r="G21" s="26">
        <f t="shared" si="4"/>
        <v>0</v>
      </c>
      <c r="H21" s="27">
        <v>130</v>
      </c>
      <c r="I21" s="28">
        <f t="shared" si="5"/>
        <v>0</v>
      </c>
    </row>
    <row r="22" spans="1:9" ht="104" customHeight="1" x14ac:dyDescent="0.3">
      <c r="A22" s="3">
        <v>19</v>
      </c>
      <c r="B22" s="24" t="s">
        <v>49</v>
      </c>
      <c r="C22" s="35"/>
      <c r="D22" s="36"/>
      <c r="E22" s="25">
        <f>SUM(E2)</f>
        <v>0</v>
      </c>
      <c r="F22" s="26">
        <f t="shared" si="3"/>
        <v>0</v>
      </c>
      <c r="G22" s="26">
        <f t="shared" si="4"/>
        <v>0</v>
      </c>
      <c r="H22" s="27">
        <v>230</v>
      </c>
      <c r="I22" s="28">
        <f t="shared" si="5"/>
        <v>0</v>
      </c>
    </row>
    <row r="23" spans="1:9" ht="118" customHeight="1" x14ac:dyDescent="0.3">
      <c r="A23" s="3">
        <v>20</v>
      </c>
      <c r="B23" s="24" t="s">
        <v>51</v>
      </c>
      <c r="C23" s="35"/>
      <c r="D23" s="36"/>
      <c r="E23" s="25">
        <f>SUM(E2)</f>
        <v>0</v>
      </c>
      <c r="F23" s="26">
        <f t="shared" si="3"/>
        <v>0</v>
      </c>
      <c r="G23" s="26">
        <f t="shared" si="4"/>
        <v>0</v>
      </c>
      <c r="H23" s="27">
        <v>130</v>
      </c>
      <c r="I23" s="28">
        <f t="shared" si="5"/>
        <v>0</v>
      </c>
    </row>
    <row r="24" spans="1:9" ht="102" customHeight="1" x14ac:dyDescent="0.3">
      <c r="A24" s="3">
        <v>21</v>
      </c>
      <c r="B24" s="24" t="s">
        <v>50</v>
      </c>
      <c r="C24" s="35"/>
      <c r="D24" s="36"/>
      <c r="E24" s="25">
        <f>SUM(E2)</f>
        <v>0</v>
      </c>
      <c r="F24" s="26">
        <f>SUM(D24*E24)</f>
        <v>0</v>
      </c>
      <c r="G24" s="26">
        <f t="shared" si="4"/>
        <v>0</v>
      </c>
      <c r="H24" s="27">
        <v>230</v>
      </c>
      <c r="I24" s="28">
        <f t="shared" si="5"/>
        <v>0</v>
      </c>
    </row>
    <row r="25" spans="1:9" ht="134.5" customHeight="1" x14ac:dyDescent="0.3">
      <c r="A25" s="3">
        <v>22</v>
      </c>
      <c r="B25" s="24" t="s">
        <v>41</v>
      </c>
      <c r="C25" s="35"/>
      <c r="D25" s="36"/>
      <c r="E25" s="25">
        <f>SUM(E2)</f>
        <v>0</v>
      </c>
      <c r="F25" s="26">
        <f t="shared" si="3"/>
        <v>0</v>
      </c>
      <c r="G25" s="26">
        <f t="shared" si="4"/>
        <v>0</v>
      </c>
      <c r="H25" s="27">
        <v>130</v>
      </c>
      <c r="I25" s="28">
        <f t="shared" si="5"/>
        <v>0</v>
      </c>
    </row>
    <row r="26" spans="1:9" ht="123" customHeight="1" x14ac:dyDescent="0.3">
      <c r="A26" s="3">
        <v>23</v>
      </c>
      <c r="B26" s="24" t="s">
        <v>17</v>
      </c>
      <c r="C26" s="35"/>
      <c r="D26" s="36"/>
      <c r="E26" s="25">
        <f>SUM(E2)</f>
        <v>0</v>
      </c>
      <c r="F26" s="26">
        <f t="shared" si="3"/>
        <v>0</v>
      </c>
      <c r="G26" s="26">
        <f t="shared" si="4"/>
        <v>0</v>
      </c>
      <c r="H26" s="27">
        <v>138</v>
      </c>
      <c r="I26" s="28">
        <f t="shared" si="5"/>
        <v>0</v>
      </c>
    </row>
    <row r="27" spans="1:9" ht="48" customHeight="1" x14ac:dyDescent="0.3">
      <c r="A27" s="3">
        <v>24</v>
      </c>
      <c r="B27" s="24" t="s">
        <v>56</v>
      </c>
      <c r="C27" s="35"/>
      <c r="D27" s="36"/>
      <c r="E27" s="25">
        <f>SUM(E2)</f>
        <v>0</v>
      </c>
      <c r="F27" s="26">
        <f t="shared" si="3"/>
        <v>0</v>
      </c>
      <c r="G27" s="26">
        <f t="shared" si="4"/>
        <v>0</v>
      </c>
      <c r="H27" s="27">
        <v>150</v>
      </c>
      <c r="I27" s="28">
        <f t="shared" si="5"/>
        <v>0</v>
      </c>
    </row>
    <row r="28" spans="1:9" ht="73" customHeight="1" x14ac:dyDescent="0.3">
      <c r="A28" s="3">
        <v>25</v>
      </c>
      <c r="B28" s="24" t="s">
        <v>18</v>
      </c>
      <c r="C28" s="35"/>
      <c r="D28" s="36"/>
      <c r="E28" s="25">
        <f>SUM(E2)</f>
        <v>0</v>
      </c>
      <c r="F28" s="26">
        <f t="shared" si="3"/>
        <v>0</v>
      </c>
      <c r="G28" s="26">
        <f t="shared" si="4"/>
        <v>0</v>
      </c>
      <c r="H28" s="27">
        <v>150</v>
      </c>
      <c r="I28" s="28">
        <f t="shared" si="5"/>
        <v>0</v>
      </c>
    </row>
    <row r="29" spans="1:9" ht="60.5" customHeight="1" x14ac:dyDescent="0.3">
      <c r="A29" s="3">
        <v>26</v>
      </c>
      <c r="B29" s="24" t="s">
        <v>42</v>
      </c>
      <c r="C29" s="35"/>
      <c r="D29" s="36"/>
      <c r="E29" s="25">
        <f>SUM(E2)</f>
        <v>0</v>
      </c>
      <c r="F29" s="26">
        <f t="shared" si="3"/>
        <v>0</v>
      </c>
      <c r="G29" s="26">
        <f t="shared" si="4"/>
        <v>0</v>
      </c>
      <c r="H29" s="27">
        <v>200</v>
      </c>
      <c r="I29" s="28">
        <f t="shared" si="5"/>
        <v>0</v>
      </c>
    </row>
    <row r="30" spans="1:9" ht="89.5" customHeight="1" x14ac:dyDescent="0.3">
      <c r="A30" s="3">
        <v>27</v>
      </c>
      <c r="B30" s="24" t="s">
        <v>7</v>
      </c>
      <c r="C30" s="35"/>
      <c r="D30" s="36"/>
      <c r="E30" s="25">
        <f>SUM(E2)</f>
        <v>0</v>
      </c>
      <c r="F30" s="26">
        <f t="shared" si="3"/>
        <v>0</v>
      </c>
      <c r="G30" s="26">
        <f t="shared" si="4"/>
        <v>0</v>
      </c>
      <c r="H30" s="27">
        <v>75</v>
      </c>
      <c r="I30" s="28">
        <f t="shared" si="5"/>
        <v>0</v>
      </c>
    </row>
    <row r="31" spans="1:9" ht="42.5" customHeight="1" x14ac:dyDescent="0.3">
      <c r="A31" s="3">
        <v>28</v>
      </c>
      <c r="B31" s="24" t="s">
        <v>39</v>
      </c>
      <c r="C31" s="35"/>
      <c r="D31" s="36"/>
      <c r="E31" s="25">
        <f>SUM(E2)</f>
        <v>0</v>
      </c>
      <c r="F31" s="26">
        <f t="shared" si="3"/>
        <v>0</v>
      </c>
      <c r="G31" s="26">
        <f t="shared" si="4"/>
        <v>0</v>
      </c>
      <c r="H31" s="27">
        <v>250</v>
      </c>
      <c r="I31" s="28">
        <f t="shared" si="5"/>
        <v>0</v>
      </c>
    </row>
    <row r="32" spans="1:9" ht="56" customHeight="1" x14ac:dyDescent="0.3">
      <c r="A32" s="3">
        <v>29</v>
      </c>
      <c r="B32" s="24" t="s">
        <v>8</v>
      </c>
      <c r="C32" s="35"/>
      <c r="D32" s="36"/>
      <c r="E32" s="25">
        <f>SUM(E2)</f>
        <v>0</v>
      </c>
      <c r="F32" s="26">
        <f t="shared" si="3"/>
        <v>0</v>
      </c>
      <c r="G32" s="26">
        <f t="shared" si="4"/>
        <v>0</v>
      </c>
      <c r="H32" s="27">
        <v>100</v>
      </c>
      <c r="I32" s="28">
        <f t="shared" si="5"/>
        <v>0</v>
      </c>
    </row>
    <row r="33" spans="1:9" ht="71.5" customHeight="1" x14ac:dyDescent="0.3">
      <c r="A33" s="3">
        <v>30</v>
      </c>
      <c r="B33" s="24" t="s">
        <v>38</v>
      </c>
      <c r="C33" s="35"/>
      <c r="D33" s="36"/>
      <c r="E33" s="25">
        <f>SUM(E2)</f>
        <v>0</v>
      </c>
      <c r="F33" s="26">
        <f t="shared" si="3"/>
        <v>0</v>
      </c>
      <c r="G33" s="26">
        <f t="shared" si="4"/>
        <v>0</v>
      </c>
      <c r="H33" s="27">
        <v>26</v>
      </c>
      <c r="I33" s="28">
        <f t="shared" si="5"/>
        <v>0</v>
      </c>
    </row>
    <row r="34" spans="1:9" ht="91.5" customHeight="1" x14ac:dyDescent="0.3">
      <c r="A34" s="3">
        <v>31</v>
      </c>
      <c r="B34" s="24" t="s">
        <v>40</v>
      </c>
      <c r="C34" s="35"/>
      <c r="D34" s="73"/>
      <c r="E34" s="25">
        <f>SUM(E2)</f>
        <v>0</v>
      </c>
      <c r="F34" s="26">
        <f t="shared" si="3"/>
        <v>0</v>
      </c>
      <c r="G34" s="26">
        <f t="shared" si="4"/>
        <v>0</v>
      </c>
      <c r="H34" s="27">
        <v>75</v>
      </c>
      <c r="I34" s="28">
        <f>SUM(G34*H34)</f>
        <v>0</v>
      </c>
    </row>
    <row r="35" spans="1:9" ht="64.5" customHeight="1" x14ac:dyDescent="0.3">
      <c r="A35" s="3">
        <v>32</v>
      </c>
      <c r="B35" s="24" t="s">
        <v>57</v>
      </c>
      <c r="C35" s="35"/>
      <c r="D35" s="36"/>
      <c r="E35" s="25">
        <f>SUM(E2)</f>
        <v>0</v>
      </c>
      <c r="F35" s="26">
        <f t="shared" si="3"/>
        <v>0</v>
      </c>
      <c r="G35" s="26">
        <f t="shared" si="4"/>
        <v>0</v>
      </c>
      <c r="H35" s="27">
        <v>620</v>
      </c>
      <c r="I35" s="28">
        <f t="shared" ref="I35:I39" si="6">SUM(G35*H35)</f>
        <v>0</v>
      </c>
    </row>
    <row r="36" spans="1:9" ht="63.5" customHeight="1" x14ac:dyDescent="0.3">
      <c r="A36" s="3">
        <v>33</v>
      </c>
      <c r="B36" s="24" t="s">
        <v>55</v>
      </c>
      <c r="C36" s="35"/>
      <c r="D36" s="36"/>
      <c r="E36" s="25">
        <f>SUM(E2)</f>
        <v>0</v>
      </c>
      <c r="F36" s="26">
        <f t="shared" si="3"/>
        <v>0</v>
      </c>
      <c r="G36" s="26">
        <f t="shared" si="4"/>
        <v>0</v>
      </c>
      <c r="H36" s="27">
        <v>620</v>
      </c>
      <c r="I36" s="28">
        <f t="shared" si="6"/>
        <v>0</v>
      </c>
    </row>
    <row r="37" spans="1:9" ht="40.5" customHeight="1" x14ac:dyDescent="0.3">
      <c r="A37" s="3">
        <v>34</v>
      </c>
      <c r="B37" s="24" t="s">
        <v>35</v>
      </c>
      <c r="C37" s="35"/>
      <c r="D37" s="36"/>
      <c r="E37" s="25">
        <f t="shared" ref="E36:E39" si="7">SUM(E4)</f>
        <v>0</v>
      </c>
      <c r="F37" s="26">
        <f t="shared" si="3"/>
        <v>0</v>
      </c>
      <c r="G37" s="26">
        <f t="shared" si="4"/>
        <v>0</v>
      </c>
      <c r="H37" s="27">
        <v>30</v>
      </c>
      <c r="I37" s="28">
        <f t="shared" si="6"/>
        <v>0</v>
      </c>
    </row>
    <row r="38" spans="1:9" ht="104.5" customHeight="1" x14ac:dyDescent="0.3">
      <c r="A38" s="3">
        <v>35</v>
      </c>
      <c r="B38" s="24" t="s">
        <v>52</v>
      </c>
      <c r="C38" s="35"/>
      <c r="D38" s="36"/>
      <c r="E38" s="25">
        <f t="shared" si="7"/>
        <v>0</v>
      </c>
      <c r="F38" s="26">
        <f t="shared" si="3"/>
        <v>0</v>
      </c>
      <c r="G38" s="26">
        <f t="shared" si="4"/>
        <v>0</v>
      </c>
      <c r="H38" s="27">
        <v>620</v>
      </c>
      <c r="I38" s="28">
        <f t="shared" si="6"/>
        <v>0</v>
      </c>
    </row>
    <row r="39" spans="1:9" ht="114.5" customHeight="1" x14ac:dyDescent="0.3">
      <c r="A39" s="3">
        <v>36</v>
      </c>
      <c r="B39" s="24" t="s">
        <v>53</v>
      </c>
      <c r="C39" s="35"/>
      <c r="D39" s="36"/>
      <c r="E39" s="25">
        <f t="shared" si="7"/>
        <v>0</v>
      </c>
      <c r="F39" s="26">
        <f t="shared" si="3"/>
        <v>0</v>
      </c>
      <c r="G39" s="26">
        <f t="shared" si="4"/>
        <v>0</v>
      </c>
      <c r="H39" s="27">
        <v>124</v>
      </c>
      <c r="I39" s="28">
        <f t="shared" si="6"/>
        <v>0</v>
      </c>
    </row>
    <row r="40" spans="1:9" x14ac:dyDescent="0.3">
      <c r="A40" s="3">
        <v>37</v>
      </c>
      <c r="B40" s="24" t="s">
        <v>61</v>
      </c>
      <c r="C40" s="74"/>
      <c r="D40" s="74"/>
      <c r="E40" s="74"/>
      <c r="F40" s="75"/>
      <c r="G40" s="30"/>
      <c r="H40" s="27">
        <f>SUM(H28,H34,H31,H30,H29,H26,H22,H20,H19,H18)</f>
        <v>1342</v>
      </c>
      <c r="I40" s="31">
        <f>SUM(G40*H40)</f>
        <v>0</v>
      </c>
    </row>
    <row r="41" spans="1:9" x14ac:dyDescent="0.3">
      <c r="A41" s="3">
        <v>38</v>
      </c>
      <c r="B41" s="24" t="s">
        <v>9</v>
      </c>
      <c r="C41" s="76"/>
      <c r="D41" s="76"/>
      <c r="E41" s="76"/>
      <c r="F41" s="77"/>
      <c r="G41" s="17"/>
      <c r="H41" s="9">
        <f>SUM(H34,H30,H26,H23,H22)</f>
        <v>648</v>
      </c>
      <c r="I41" s="10">
        <f>SUM(G41*H41)</f>
        <v>0</v>
      </c>
    </row>
    <row r="42" spans="1:9" ht="28.5" customHeight="1" x14ac:dyDescent="0.3">
      <c r="A42" s="86" t="s">
        <v>21</v>
      </c>
      <c r="B42" s="87"/>
      <c r="C42" s="87"/>
      <c r="D42" s="87"/>
      <c r="E42" s="87"/>
      <c r="F42" s="87"/>
      <c r="G42" s="11"/>
      <c r="H42" s="12" t="s">
        <v>13</v>
      </c>
      <c r="I42" s="13">
        <f>SUM(I4:I41)</f>
        <v>0</v>
      </c>
    </row>
    <row r="43" spans="1:9" x14ac:dyDescent="0.3">
      <c r="A43" s="88"/>
      <c r="B43" s="89"/>
      <c r="C43" s="89"/>
      <c r="D43" s="89"/>
      <c r="E43" s="89"/>
      <c r="F43" s="89"/>
      <c r="G43" s="78" t="s">
        <v>19</v>
      </c>
      <c r="H43" s="78"/>
      <c r="I43" s="79"/>
    </row>
    <row r="44" spans="1:9" ht="14.5" thickBot="1" x14ac:dyDescent="0.35">
      <c r="A44" s="90"/>
      <c r="B44" s="91"/>
      <c r="C44" s="91"/>
      <c r="D44" s="91"/>
      <c r="E44" s="91"/>
      <c r="F44" s="91"/>
      <c r="G44" s="14"/>
      <c r="H44" s="15"/>
      <c r="I44" s="16" t="s">
        <v>60</v>
      </c>
    </row>
  </sheetData>
  <sheetProtection algorithmName="SHA-512" hashValue="qkuqwg9/AfUaDQzQWEAwX9F+3LWYLXpZ8tWOHYH8y/4ZxHwrGUClGP+Hij3BTSQBOCdu/JNB2efhf1RsNGKeRA==" saltValue="r3wC/4naSfkP6c3lZ0m3kg==" spinCount="100000" sheet="1" selectLockedCells="1"/>
  <mergeCells count="4">
    <mergeCell ref="G43:I43"/>
    <mergeCell ref="A2:D2"/>
    <mergeCell ref="F2:I2"/>
    <mergeCell ref="A42:F44"/>
  </mergeCells>
  <pageMargins left="0.2" right="0"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A6B7-4F54-4FFB-B5E4-42A8693F2668}">
  <dimension ref="A1:I15"/>
  <sheetViews>
    <sheetView topLeftCell="A2" workbookViewId="0">
      <selection activeCell="E2" sqref="E2"/>
    </sheetView>
  </sheetViews>
  <sheetFormatPr defaultColWidth="9.08984375" defaultRowHeight="15.5" x14ac:dyDescent="0.35"/>
  <cols>
    <col min="1" max="1" width="3.08984375" style="37" customWidth="1"/>
    <col min="2" max="2" width="37.6328125" style="37" customWidth="1"/>
    <col min="3" max="3" width="13.1796875" style="37" customWidth="1"/>
    <col min="4" max="4" width="13.81640625" style="37" customWidth="1"/>
    <col min="5" max="5" width="12.36328125" style="37" customWidth="1"/>
    <col min="6" max="6" width="11.7265625" style="37" customWidth="1"/>
    <col min="7" max="7" width="13.81640625" style="37" customWidth="1"/>
    <col min="8" max="8" width="9.7265625" style="37" customWidth="1"/>
    <col min="9" max="9" width="13.81640625" style="37" customWidth="1"/>
    <col min="10" max="16384" width="9.08984375" style="37"/>
  </cols>
  <sheetData>
    <row r="1" spans="1:9" ht="51.75" customHeight="1" x14ac:dyDescent="0.35">
      <c r="A1" s="40"/>
      <c r="B1" s="41" t="s">
        <v>22</v>
      </c>
      <c r="C1" s="42" t="s">
        <v>0</v>
      </c>
      <c r="D1" s="43" t="s">
        <v>58</v>
      </c>
      <c r="E1" s="44" t="s">
        <v>24</v>
      </c>
      <c r="F1" s="43" t="s">
        <v>1</v>
      </c>
      <c r="G1" s="43" t="s">
        <v>2</v>
      </c>
      <c r="H1" s="43" t="s">
        <v>3</v>
      </c>
      <c r="I1" s="45" t="s">
        <v>4</v>
      </c>
    </row>
    <row r="2" spans="1:9" ht="24.75" customHeight="1" x14ac:dyDescent="0.35">
      <c r="A2" s="92" t="s">
        <v>23</v>
      </c>
      <c r="B2" s="93"/>
      <c r="C2" s="93"/>
      <c r="D2" s="93"/>
      <c r="E2" s="66"/>
      <c r="F2" s="46"/>
      <c r="G2" s="46"/>
      <c r="H2" s="46"/>
      <c r="I2" s="47"/>
    </row>
    <row r="3" spans="1:9" x14ac:dyDescent="0.35">
      <c r="A3" s="48"/>
      <c r="B3" s="49" t="s">
        <v>11</v>
      </c>
      <c r="C3" s="50" t="s">
        <v>12</v>
      </c>
      <c r="D3" s="51">
        <v>100</v>
      </c>
      <c r="E3" s="52">
        <v>0.11</v>
      </c>
      <c r="F3" s="53">
        <f>SUM(D3*E3)</f>
        <v>11</v>
      </c>
      <c r="G3" s="53">
        <f>SUM(D3-F3)</f>
        <v>89</v>
      </c>
      <c r="H3" s="54">
        <v>10</v>
      </c>
      <c r="I3" s="55">
        <f>SUM(G3*H3)</f>
        <v>890</v>
      </c>
    </row>
    <row r="4" spans="1:9" ht="48.5" customHeight="1" x14ac:dyDescent="0.35">
      <c r="A4" s="63">
        <v>1</v>
      </c>
      <c r="B4" s="64" t="s">
        <v>31</v>
      </c>
      <c r="C4" s="67"/>
      <c r="D4" s="68"/>
      <c r="E4" s="56">
        <f>SUM(E2)</f>
        <v>0</v>
      </c>
      <c r="F4" s="57">
        <f>SUM(D4*E4)</f>
        <v>0</v>
      </c>
      <c r="G4" s="57">
        <f>SUM(D4-F4)</f>
        <v>0</v>
      </c>
      <c r="H4" s="58">
        <v>75</v>
      </c>
      <c r="I4" s="59">
        <f>SUM(G4*H4)</f>
        <v>0</v>
      </c>
    </row>
    <row r="5" spans="1:9" ht="51" customHeight="1" x14ac:dyDescent="0.35">
      <c r="A5" s="63">
        <v>2</v>
      </c>
      <c r="B5" s="65" t="s">
        <v>30</v>
      </c>
      <c r="C5" s="67"/>
      <c r="D5" s="68"/>
      <c r="E5" s="56">
        <f>SUM(E2)</f>
        <v>0</v>
      </c>
      <c r="F5" s="57">
        <f>SUM(D5*E5)</f>
        <v>0</v>
      </c>
      <c r="G5" s="57">
        <f>SUM(D5-F5)</f>
        <v>0</v>
      </c>
      <c r="H5" s="58">
        <v>75</v>
      </c>
      <c r="I5" s="59">
        <f t="shared" ref="I5:I9" si="0">SUM(G5*H5)</f>
        <v>0</v>
      </c>
    </row>
    <row r="6" spans="1:9" ht="53" customHeight="1" x14ac:dyDescent="0.35">
      <c r="A6" s="63">
        <v>3</v>
      </c>
      <c r="B6" s="65" t="s">
        <v>29</v>
      </c>
      <c r="C6" s="67"/>
      <c r="D6" s="68"/>
      <c r="E6" s="56">
        <f>SUM(E2)</f>
        <v>0</v>
      </c>
      <c r="F6" s="57">
        <f t="shared" ref="F6:F9" si="1">SUM(D6*E6)</f>
        <v>0</v>
      </c>
      <c r="G6" s="57">
        <f t="shared" ref="G6:G9" si="2">SUM(D6-F6)</f>
        <v>0</v>
      </c>
      <c r="H6" s="58">
        <v>50</v>
      </c>
      <c r="I6" s="59">
        <f t="shared" si="0"/>
        <v>0</v>
      </c>
    </row>
    <row r="7" spans="1:9" ht="51.5" customHeight="1" x14ac:dyDescent="0.35">
      <c r="A7" s="63">
        <v>4</v>
      </c>
      <c r="B7" s="65" t="s">
        <v>28</v>
      </c>
      <c r="C7" s="67"/>
      <c r="D7" s="68"/>
      <c r="E7" s="56">
        <f>SUM(E2)</f>
        <v>0</v>
      </c>
      <c r="F7" s="57">
        <f t="shared" si="1"/>
        <v>0</v>
      </c>
      <c r="G7" s="57">
        <f t="shared" si="2"/>
        <v>0</v>
      </c>
      <c r="H7" s="58">
        <v>75</v>
      </c>
      <c r="I7" s="59">
        <f t="shared" si="0"/>
        <v>0</v>
      </c>
    </row>
    <row r="8" spans="1:9" ht="50.5" customHeight="1" x14ac:dyDescent="0.35">
      <c r="A8" s="63">
        <v>5</v>
      </c>
      <c r="B8" s="65" t="s">
        <v>27</v>
      </c>
      <c r="C8" s="67"/>
      <c r="D8" s="68"/>
      <c r="E8" s="56">
        <f>SUM(E2)</f>
        <v>0</v>
      </c>
      <c r="F8" s="57">
        <f t="shared" si="1"/>
        <v>0</v>
      </c>
      <c r="G8" s="57">
        <f t="shared" si="2"/>
        <v>0</v>
      </c>
      <c r="H8" s="58">
        <v>50</v>
      </c>
      <c r="I8" s="59">
        <f t="shared" si="0"/>
        <v>0</v>
      </c>
    </row>
    <row r="9" spans="1:9" ht="50.5" customHeight="1" x14ac:dyDescent="0.35">
      <c r="A9" s="63">
        <v>6</v>
      </c>
      <c r="B9" s="65" t="s">
        <v>59</v>
      </c>
      <c r="C9" s="67"/>
      <c r="D9" s="68"/>
      <c r="E9" s="56">
        <f>SUM(E2)</f>
        <v>0</v>
      </c>
      <c r="F9" s="57">
        <f t="shared" si="1"/>
        <v>0</v>
      </c>
      <c r="G9" s="57">
        <f t="shared" si="2"/>
        <v>0</v>
      </c>
      <c r="H9" s="58">
        <v>50</v>
      </c>
      <c r="I9" s="59">
        <f t="shared" si="0"/>
        <v>0</v>
      </c>
    </row>
    <row r="10" spans="1:9" ht="20.5" customHeight="1" x14ac:dyDescent="0.35">
      <c r="A10" s="38"/>
      <c r="B10" s="39"/>
      <c r="C10" s="39"/>
      <c r="D10" s="39"/>
      <c r="E10" s="39"/>
      <c r="F10" s="39"/>
      <c r="G10" s="60"/>
      <c r="H10" s="61" t="s">
        <v>25</v>
      </c>
      <c r="I10" s="62">
        <f>SUM(I4:I9)</f>
        <v>0</v>
      </c>
    </row>
    <row r="11" spans="1:9" x14ac:dyDescent="0.35">
      <c r="A11" s="94" t="s">
        <v>26</v>
      </c>
      <c r="B11" s="95"/>
      <c r="C11" s="95"/>
      <c r="D11" s="95"/>
      <c r="E11" s="95"/>
      <c r="F11" s="95"/>
      <c r="G11" s="60"/>
      <c r="H11" s="60"/>
      <c r="I11" s="69"/>
    </row>
    <row r="12" spans="1:9" x14ac:dyDescent="0.35">
      <c r="A12" s="96"/>
      <c r="B12" s="95"/>
      <c r="C12" s="95"/>
      <c r="D12" s="95"/>
      <c r="E12" s="95"/>
      <c r="F12" s="95"/>
      <c r="G12" s="60"/>
      <c r="H12" s="60"/>
      <c r="I12" s="69"/>
    </row>
    <row r="13" spans="1:9" x14ac:dyDescent="0.35">
      <c r="A13" s="96"/>
      <c r="B13" s="95"/>
      <c r="C13" s="95"/>
      <c r="D13" s="95"/>
      <c r="E13" s="95"/>
      <c r="F13" s="95"/>
      <c r="G13" s="60"/>
      <c r="H13" s="60"/>
      <c r="I13" s="69"/>
    </row>
    <row r="14" spans="1:9" x14ac:dyDescent="0.35">
      <c r="A14" s="96"/>
      <c r="B14" s="95"/>
      <c r="C14" s="95"/>
      <c r="D14" s="95"/>
      <c r="E14" s="95"/>
      <c r="F14" s="95"/>
      <c r="G14" s="60"/>
      <c r="H14" s="60"/>
      <c r="I14" s="69"/>
    </row>
    <row r="15" spans="1:9" ht="16" thickBot="1" x14ac:dyDescent="0.4">
      <c r="A15" s="70"/>
      <c r="B15" s="71"/>
      <c r="C15" s="71"/>
      <c r="D15" s="71"/>
      <c r="E15" s="71"/>
      <c r="F15" s="71"/>
      <c r="G15" s="71"/>
      <c r="H15" s="71"/>
      <c r="I15" s="72" t="s">
        <v>60</v>
      </c>
    </row>
  </sheetData>
  <sheetProtection sheet="1" selectLockedCells="1"/>
  <mergeCells count="2">
    <mergeCell ref="A2:D2"/>
    <mergeCell ref="A11:F14"/>
  </mergeCells>
  <pageMargins left="0.2" right="0.2"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LOT A Uniforms</vt:lpstr>
      <vt:lpstr>LOT B Footwear</vt:lpstr>
      <vt:lpstr>'LOT A Uniforms'!Print_Titles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KENNEDY-SHELL, ASHLEY B</dc:creator>
  <cp:lastModifiedBy>KENNEDY-SHELL, ASHLEY B</cp:lastModifiedBy>
  <cp:lastPrinted>2020-05-11T20:32:52Z</cp:lastPrinted>
  <dcterms:created xsi:type="dcterms:W3CDTF">2020-02-10T20:17:29Z</dcterms:created>
  <dcterms:modified xsi:type="dcterms:W3CDTF">2020-05-18T21:02:03Z</dcterms:modified>
</cp:coreProperties>
</file>